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[2] rozpočet - 201805300912281\"/>
    </mc:Choice>
  </mc:AlternateContent>
  <bookViews>
    <workbookView xWindow="0" yWindow="0" windowWidth="28800" windowHeight="12435"/>
  </bookViews>
  <sheets>
    <sheet name="Celková_rekapitulace_" sheetId="3" r:id="rId1"/>
    <sheet name="Oplocení pletivo" sheetId="1" r:id="rId2"/>
    <sheet name="Regál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4" i="1"/>
  <c r="G8" i="1" s="1"/>
  <c r="G5" i="1"/>
  <c r="G6" i="1"/>
  <c r="G7" i="1"/>
  <c r="G13" i="1"/>
  <c r="G14" i="1"/>
  <c r="G15" i="1"/>
  <c r="G22" i="1" s="1"/>
  <c r="G16" i="1"/>
  <c r="G17" i="1"/>
  <c r="G18" i="1"/>
  <c r="G19" i="1"/>
  <c r="G20" i="1"/>
  <c r="G21" i="1"/>
  <c r="G16" i="2" l="1"/>
  <c r="F5" i="3" s="1"/>
  <c r="G24" i="1"/>
  <c r="F4" i="3" s="1"/>
  <c r="F10" i="3" l="1"/>
  <c r="F11" i="3" s="1"/>
  <c r="F12" i="3" s="1"/>
</calcChain>
</file>

<file path=xl/sharedStrings.xml><?xml version="1.0" encoding="utf-8"?>
<sst xmlns="http://schemas.openxmlformats.org/spreadsheetml/2006/main" count="109" uniqueCount="70">
  <si>
    <t>Celková cena za 28 m poplastovaného plotu + bránu</t>
  </si>
  <si>
    <t>Celkem za materiál plotu z poplastovaného pletiva o výšce 160 cm a instalace brány 160 x 360 cm</t>
  </si>
  <si>
    <t>ks</t>
  </si>
  <si>
    <t>pr. 60 mm, poplastovaná</t>
  </si>
  <si>
    <t>pr. 48 mm, poplastovaná</t>
  </si>
  <si>
    <t>Napínací ráčna</t>
  </si>
  <si>
    <t>zelená</t>
  </si>
  <si>
    <t>Vyvazovací drát</t>
  </si>
  <si>
    <t>1,5 PVC, zelený, balení 30 m</t>
  </si>
  <si>
    <t>Napínací drát</t>
  </si>
  <si>
    <t>3,5 PVC, zelený, balení 52 m</t>
  </si>
  <si>
    <t>m</t>
  </si>
  <si>
    <t>Popis materiálu</t>
  </si>
  <si>
    <t>Cena celkem</t>
  </si>
  <si>
    <t>Cena / m.j.</t>
  </si>
  <si>
    <t>Počet m.j.</t>
  </si>
  <si>
    <t>M.j.</t>
  </si>
  <si>
    <t xml:space="preserve">Popis </t>
  </si>
  <si>
    <t>Velikost</t>
  </si>
  <si>
    <t xml:space="preserve">P.č. </t>
  </si>
  <si>
    <t>Specifikace materiálu</t>
  </si>
  <si>
    <t>Celkem za vybudování plotu z poplastovaného pletiva o výšce 160 cm a instalace brány 160 x 360 cm</t>
  </si>
  <si>
    <t>Montáž pletiva do 160 cm výšky o délce 26 m</t>
  </si>
  <si>
    <t>Usazení sloupků, vzpěr a sloupků brány</t>
  </si>
  <si>
    <t>Výkop sloupky plot + vzpěry + brána, motorový ruční vrták do objemu 0,08 m3</t>
  </si>
  <si>
    <t>Bourání stávajícího plotu</t>
  </si>
  <si>
    <t>Cena celkem /Kč/</t>
  </si>
  <si>
    <t>Popis pracovní operace</t>
  </si>
  <si>
    <t>Číslo položky</t>
  </si>
  <si>
    <t>Technologie prací</t>
  </si>
  <si>
    <t>Genofondová banka Správy KRNAP ve Vrchlabí - oplocení z poplastovaného pletiva h = 160 cm v délce 28 m</t>
  </si>
  <si>
    <t>Celková cena za zhotovení a montáž regálů 8 ks</t>
  </si>
  <si>
    <t>Montáž</t>
  </si>
  <si>
    <t>Práce – výroba</t>
  </si>
  <si>
    <t>Doprava Zinkovna HK a zpět 2x</t>
  </si>
  <si>
    <t>Spojovací materiál</t>
  </si>
  <si>
    <t>Pozinkování</t>
  </si>
  <si>
    <t>nosná část regálů</t>
  </si>
  <si>
    <t>Plech 2 mm</t>
  </si>
  <si>
    <t>výztuha pod plechy</t>
  </si>
  <si>
    <t>Jekl 20x20x2</t>
  </si>
  <si>
    <t>propojení regálů</t>
  </si>
  <si>
    <t>Jekl 30x30x2</t>
  </si>
  <si>
    <t>stojky regálů</t>
  </si>
  <si>
    <t>Jekl 50x30x2</t>
  </si>
  <si>
    <t>Rozměr, velikost</t>
  </si>
  <si>
    <t>Genofondová banka Správy KRNAP ve Vrchlabí - regály, 8 ks</t>
  </si>
  <si>
    <t>230 cm/ pr. 48 mm, o síle stěny 1,5 mm, zelený, plastovaný</t>
  </si>
  <si>
    <t>Sloupek (např. Turbolinea)</t>
  </si>
  <si>
    <t>230 cm/ pr. 38 mm, plastovaná</t>
  </si>
  <si>
    <t>Vzpěra (např. Turbolinea)</t>
  </si>
  <si>
    <t>Brána (např. FAB)</t>
  </si>
  <si>
    <t>Objímka (např. Turbolinea)</t>
  </si>
  <si>
    <t>160 cm, 2,7 mm, zelené</t>
  </si>
  <si>
    <t xml:space="preserve">Poplastované pletivo </t>
  </si>
  <si>
    <t>zahradní brána se systémem zavírání na dozický zámek, 160 x 360 cm, hmotnost 57,5 kg, zelená</t>
  </si>
  <si>
    <t xml:space="preserve">Celková cena na realizaci včetně DPH 21% </t>
  </si>
  <si>
    <t>DPH 21%</t>
  </si>
  <si>
    <t>Celkové náklady na realizaci zahrady bez DPH</t>
  </si>
  <si>
    <t>Sklad nářadí 2 x 4 m</t>
  </si>
  <si>
    <t>Oplocení  z jäklů a stínící konstrukce nad záhony</t>
  </si>
  <si>
    <t>Regály</t>
  </si>
  <si>
    <t>4.</t>
  </si>
  <si>
    <t>3.</t>
  </si>
  <si>
    <t>2.</t>
  </si>
  <si>
    <t>1.</t>
  </si>
  <si>
    <t>Cena</t>
  </si>
  <si>
    <t>Položka</t>
  </si>
  <si>
    <t>Oplocení poplastované pletivo h = 160 cm zelené, brána 160 x 360</t>
  </si>
  <si>
    <t>Celková rekapitulace rekonstrukce genofondové banky Správy KRNAP ve Vrchlabí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</si>
</sst>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.00\ _K_č"/>
    <numFmt numFmtId="166" formatCode="0.0"/>
  </numFmts>
  <fonts count="17" x14ac:knownFonts="1">
    <font>
      <sz val="10"/>
      <name val="Arial CE"/>
      <charset val="238"/>
    </font>
    <font>
      <b/>
      <u/>
      <sz val="12"/>
      <name val="Arial CE"/>
      <charset val="238"/>
    </font>
    <font>
      <b/>
      <u/>
      <sz val="12"/>
      <name val="Arial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charset val="238"/>
    </font>
    <font>
      <b/>
      <i/>
      <sz val="12"/>
      <name val="Arial CE"/>
      <charset val="238"/>
    </font>
    <font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 CE"/>
      <family val="2"/>
      <charset val="238"/>
    </font>
    <font>
      <sz val="14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Protection="0"/>
  </cellStyleXfs>
  <cellXfs count="128">
    <xf numFmtId="0" fontId="0" fillId="0" borderId="0" xfId="0"/>
    <xf numFmtId="164" fontId="0" fillId="0" borderId="0" xfId="0" applyNumberFormat="1"/>
    <xf numFmtId="165" fontId="0" fillId="0" borderId="0" xfId="0" applyNumberFormat="1" applyAlignment="1"/>
    <xf numFmtId="0" fontId="0" fillId="0" borderId="0" xfId="0" applyAlignment="1">
      <alignment horizontal="center"/>
    </xf>
    <xf numFmtId="164" fontId="1" fillId="0" borderId="0" xfId="0" applyNumberFormat="1" applyFont="1"/>
    <xf numFmtId="0" fontId="2" fillId="2" borderId="0" xfId="0" applyFont="1" applyFill="1" applyBorder="1" applyAlignment="1" applyProtection="1">
      <alignment horizontal="left" vertical="center"/>
      <protection locked="0"/>
    </xf>
    <xf numFmtId="164" fontId="3" fillId="0" borderId="1" xfId="0" applyNumberFormat="1" applyFont="1" applyFill="1" applyBorder="1" applyAlignment="1">
      <alignment vertical="center" wrapText="1"/>
    </xf>
    <xf numFmtId="164" fontId="4" fillId="3" borderId="4" xfId="0" applyNumberFormat="1" applyFont="1" applyFill="1" applyBorder="1" applyAlignment="1">
      <alignment horizontal="right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/>
    </xf>
    <xf numFmtId="165" fontId="4" fillId="3" borderId="5" xfId="0" applyNumberFormat="1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4" fontId="0" fillId="0" borderId="4" xfId="0" applyNumberFormat="1" applyBorder="1"/>
    <xf numFmtId="165" fontId="0" fillId="0" borderId="5" xfId="0" applyNumberFormat="1" applyBorder="1" applyAlignment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164" fontId="3" fillId="0" borderId="4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5" xfId="0" applyFont="1" applyBorder="1" applyAlignment="1">
      <alignment vertical="center" wrapText="1"/>
    </xf>
    <xf numFmtId="164" fontId="9" fillId="0" borderId="4" xfId="0" applyNumberFormat="1" applyFont="1" applyFill="1" applyBorder="1" applyAlignment="1" applyProtection="1">
      <alignment horizontal="center" vertical="center"/>
      <protection locked="0"/>
    </xf>
    <xf numFmtId="165" fontId="9" fillId="0" borderId="5" xfId="0" applyNumberFormat="1" applyFont="1" applyFill="1" applyBorder="1" applyAlignment="1" applyProtection="1">
      <alignment horizontal="center" vertical="center"/>
      <protection locked="0"/>
    </xf>
    <xf numFmtId="2" fontId="9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164" fontId="5" fillId="3" borderId="0" xfId="0" applyNumberFormat="1" applyFont="1" applyFill="1" applyBorder="1" applyAlignment="1">
      <alignment horizontal="right" vertical="center"/>
    </xf>
    <xf numFmtId="165" fontId="5" fillId="3" borderId="0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2" fillId="0" borderId="0" xfId="0" applyFont="1"/>
    <xf numFmtId="0" fontId="0" fillId="0" borderId="0" xfId="0" applyAlignment="1">
      <alignment horizontal="center" vertical="center"/>
    </xf>
    <xf numFmtId="165" fontId="4" fillId="3" borderId="5" xfId="0" applyNumberFormat="1" applyFont="1" applyFill="1" applyBorder="1" applyAlignment="1"/>
    <xf numFmtId="164" fontId="11" fillId="3" borderId="7" xfId="0" applyNumberFormat="1" applyFont="1" applyFill="1" applyBorder="1" applyAlignment="1">
      <alignment horizontal="center" vertical="center"/>
    </xf>
    <xf numFmtId="165" fontId="11" fillId="3" borderId="8" xfId="0" applyNumberFormat="1" applyFont="1" applyFill="1" applyBorder="1" applyAlignment="1"/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/>
    </xf>
    <xf numFmtId="0" fontId="0" fillId="0" borderId="2" xfId="0" applyBorder="1"/>
    <xf numFmtId="0" fontId="3" fillId="2" borderId="12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0" fillId="0" borderId="5" xfId="0" applyBorder="1"/>
    <xf numFmtId="0" fontId="4" fillId="3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164" fontId="9" fillId="0" borderId="0" xfId="0" applyNumberFormat="1" applyFont="1" applyFill="1" applyBorder="1"/>
    <xf numFmtId="0" fontId="13" fillId="0" borderId="0" xfId="0" applyFont="1" applyBorder="1"/>
    <xf numFmtId="0" fontId="9" fillId="0" borderId="0" xfId="0" applyFont="1" applyBorder="1"/>
    <xf numFmtId="0" fontId="9" fillId="0" borderId="0" xfId="0" applyFont="1" applyFill="1" applyBorder="1" applyAlignment="1">
      <alignment horizontal="center"/>
    </xf>
    <xf numFmtId="164" fontId="14" fillId="0" borderId="0" xfId="0" applyNumberFormat="1" applyFont="1" applyFill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/>
    <xf numFmtId="164" fontId="6" fillId="0" borderId="0" xfId="0" applyNumberFormat="1" applyFont="1" applyFill="1" applyBorder="1"/>
    <xf numFmtId="166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9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/>
    </xf>
    <xf numFmtId="0" fontId="9" fillId="0" borderId="4" xfId="0" applyFont="1" applyBorder="1"/>
    <xf numFmtId="0" fontId="9" fillId="0" borderId="5" xfId="0" applyFont="1" applyFill="1" applyBorder="1"/>
    <xf numFmtId="0" fontId="14" fillId="0" borderId="5" xfId="0" applyFont="1" applyFill="1" applyBorder="1" applyAlignment="1"/>
    <xf numFmtId="0" fontId="14" fillId="0" borderId="6" xfId="0" applyFont="1" applyFill="1" applyBorder="1" applyAlignment="1"/>
    <xf numFmtId="2" fontId="9" fillId="0" borderId="7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164" fontId="9" fillId="4" borderId="4" xfId="0" applyNumberFormat="1" applyFont="1" applyFill="1" applyBorder="1" applyProtection="1">
      <protection locked="0"/>
    </xf>
    <xf numFmtId="164" fontId="9" fillId="4" borderId="1" xfId="0" applyNumberFormat="1" applyFont="1" applyFill="1" applyBorder="1" applyProtection="1">
      <protection locked="0"/>
    </xf>
    <xf numFmtId="165" fontId="6" fillId="0" borderId="5" xfId="0" applyNumberFormat="1" applyFont="1" applyBorder="1" applyAlignment="1" applyProtection="1">
      <alignment vertical="center"/>
      <protection locked="0"/>
    </xf>
    <xf numFmtId="165" fontId="4" fillId="3" borderId="5" xfId="0" applyNumberFormat="1" applyFont="1" applyFill="1" applyBorder="1" applyAlignment="1" applyProtection="1">
      <alignment vertical="center"/>
      <protection locked="0"/>
    </xf>
    <xf numFmtId="165" fontId="5" fillId="3" borderId="5" xfId="0" applyNumberFormat="1" applyFont="1" applyFill="1" applyBorder="1" applyAlignment="1" applyProtection="1">
      <alignment vertical="center"/>
      <protection locked="0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164" fontId="9" fillId="3" borderId="4" xfId="0" applyNumberFormat="1" applyFont="1" applyFill="1" applyBorder="1" applyAlignment="1">
      <alignment horizontal="right" vertical="center"/>
    </xf>
    <xf numFmtId="4" fontId="9" fillId="3" borderId="5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9" fillId="0" borderId="5" xfId="0" applyFont="1" applyBorder="1"/>
    <xf numFmtId="0" fontId="9" fillId="3" borderId="5" xfId="0" applyNumberFormat="1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vertical="center" wrapText="1"/>
    </xf>
    <xf numFmtId="164" fontId="16" fillId="3" borderId="4" xfId="0" applyNumberFormat="1" applyFont="1" applyFill="1" applyBorder="1" applyAlignment="1">
      <alignment horizontal="right" vertical="center"/>
    </xf>
    <xf numFmtId="0" fontId="16" fillId="3" borderId="3" xfId="0" applyFont="1" applyFill="1" applyBorder="1" applyAlignment="1">
      <alignment horizontal="center" vertical="center"/>
    </xf>
    <xf numFmtId="0" fontId="9" fillId="0" borderId="2" xfId="0" applyFont="1" applyBorder="1"/>
    <xf numFmtId="0" fontId="16" fillId="3" borderId="2" xfId="0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right" vertical="center"/>
    </xf>
    <xf numFmtId="165" fontId="9" fillId="3" borderId="5" xfId="0" applyNumberFormat="1" applyFont="1" applyFill="1" applyBorder="1" applyAlignment="1" applyProtection="1">
      <alignment vertical="center"/>
      <protection locked="0"/>
    </xf>
    <xf numFmtId="165" fontId="16" fillId="0" borderId="5" xfId="0" applyNumberFormat="1" applyFont="1" applyFill="1" applyBorder="1" applyAlignment="1" applyProtection="1">
      <alignment vertical="center"/>
      <protection locked="0"/>
    </xf>
    <xf numFmtId="165" fontId="16" fillId="3" borderId="5" xfId="0" applyNumberFormat="1" applyFont="1" applyFill="1" applyBorder="1" applyAlignment="1" applyProtection="1">
      <alignment vertical="center"/>
      <protection locked="0"/>
    </xf>
    <xf numFmtId="165" fontId="16" fillId="3" borderId="2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workbookViewId="0">
      <selection activeCell="B17" sqref="B17:C17"/>
    </sheetView>
  </sheetViews>
  <sheetFormatPr defaultRowHeight="12.75" x14ac:dyDescent="0.2"/>
  <cols>
    <col min="1" max="1" width="7" customWidth="1"/>
    <col min="2" max="2" width="14.140625" customWidth="1"/>
    <col min="3" max="3" width="56.85546875" customWidth="1"/>
    <col min="4" max="4" width="9.85546875" customWidth="1"/>
    <col min="5" max="5" width="12.85546875" customWidth="1"/>
    <col min="6" max="6" width="19.140625" customWidth="1"/>
    <col min="7" max="7" width="15.140625" customWidth="1"/>
    <col min="8" max="8" width="22.7109375" style="3" customWidth="1"/>
    <col min="9" max="9" width="7.5703125" style="3" customWidth="1"/>
    <col min="10" max="10" width="23.7109375" style="3" customWidth="1"/>
    <col min="11" max="11" width="9.140625" style="3"/>
  </cols>
  <sheetData>
    <row r="1" spans="1:16" ht="33" customHeight="1" thickBot="1" x14ac:dyDescent="0.3">
      <c r="A1" s="101" t="s">
        <v>69</v>
      </c>
      <c r="B1" s="100"/>
      <c r="C1" s="100"/>
      <c r="D1" s="100"/>
      <c r="E1" s="100"/>
      <c r="F1" s="99"/>
    </row>
    <row r="2" spans="1:16" ht="21" customHeight="1" x14ac:dyDescent="0.2">
      <c r="A2" s="98" t="s">
        <v>19</v>
      </c>
      <c r="B2" s="97" t="s">
        <v>67</v>
      </c>
      <c r="C2" s="97"/>
      <c r="D2" s="96" t="s">
        <v>16</v>
      </c>
      <c r="E2" s="96" t="s">
        <v>15</v>
      </c>
      <c r="F2" s="95" t="s">
        <v>66</v>
      </c>
      <c r="H2" s="72"/>
      <c r="I2" s="72"/>
      <c r="J2" s="72"/>
      <c r="K2" s="72"/>
    </row>
    <row r="3" spans="1:16" ht="21" customHeight="1" x14ac:dyDescent="0.25">
      <c r="A3" s="94"/>
      <c r="B3" s="93"/>
      <c r="C3" s="93"/>
      <c r="D3" s="92"/>
      <c r="E3" s="92"/>
      <c r="F3" s="91"/>
      <c r="H3" s="72"/>
      <c r="I3" s="72"/>
      <c r="J3" s="72"/>
      <c r="K3" s="72"/>
    </row>
    <row r="4" spans="1:16" ht="21" customHeight="1" x14ac:dyDescent="0.2">
      <c r="A4" s="90" t="s">
        <v>65</v>
      </c>
      <c r="B4" s="89" t="s">
        <v>68</v>
      </c>
      <c r="C4" s="89"/>
      <c r="D4" s="88" t="s">
        <v>11</v>
      </c>
      <c r="E4" s="88">
        <v>28</v>
      </c>
      <c r="F4" s="105">
        <f>'Oplocení pletivo'!G24</f>
        <v>0</v>
      </c>
      <c r="H4" s="72"/>
      <c r="I4" s="72"/>
      <c r="J4" s="72"/>
      <c r="K4" s="72"/>
    </row>
    <row r="5" spans="1:16" ht="21" customHeight="1" x14ac:dyDescent="0.2">
      <c r="A5" s="90" t="s">
        <v>64</v>
      </c>
      <c r="B5" s="89" t="s">
        <v>61</v>
      </c>
      <c r="C5" s="89"/>
      <c r="D5" s="88" t="s">
        <v>2</v>
      </c>
      <c r="E5" s="88">
        <v>8</v>
      </c>
      <c r="F5" s="105">
        <f>Regály!G16</f>
        <v>0</v>
      </c>
      <c r="H5" s="72"/>
      <c r="I5" s="72"/>
      <c r="J5" s="72"/>
      <c r="K5" s="72"/>
    </row>
    <row r="6" spans="1:16" ht="21" customHeight="1" x14ac:dyDescent="0.2">
      <c r="A6" s="90" t="s">
        <v>63</v>
      </c>
      <c r="B6" s="89" t="s">
        <v>60</v>
      </c>
      <c r="C6" s="89"/>
      <c r="D6" s="88"/>
      <c r="E6" s="88"/>
      <c r="F6" s="105"/>
      <c r="H6" s="72"/>
      <c r="I6" s="72"/>
      <c r="J6" s="72"/>
      <c r="K6" s="72"/>
    </row>
    <row r="7" spans="1:16" ht="21" customHeight="1" thickBot="1" x14ac:dyDescent="0.25">
      <c r="A7" s="104" t="s">
        <v>62</v>
      </c>
      <c r="B7" s="102" t="s">
        <v>59</v>
      </c>
      <c r="C7" s="102"/>
      <c r="D7" s="103" t="s">
        <v>2</v>
      </c>
      <c r="E7" s="103">
        <v>1</v>
      </c>
      <c r="F7" s="106"/>
      <c r="H7" s="72"/>
      <c r="I7" s="72"/>
      <c r="J7" s="72"/>
      <c r="K7" s="72"/>
    </row>
    <row r="8" spans="1:16" ht="21" customHeight="1" x14ac:dyDescent="0.2">
      <c r="H8" s="72"/>
      <c r="I8" s="72"/>
      <c r="J8" s="72"/>
      <c r="K8" s="72"/>
    </row>
    <row r="9" spans="1:16" ht="21" customHeight="1" x14ac:dyDescent="0.2">
      <c r="A9" s="69"/>
      <c r="B9" s="87"/>
      <c r="C9" s="87"/>
      <c r="D9" s="69"/>
      <c r="E9" s="86"/>
      <c r="F9" s="85"/>
      <c r="G9" s="84"/>
    </row>
    <row r="10" spans="1:16" ht="21" customHeight="1" x14ac:dyDescent="0.25">
      <c r="A10" s="78"/>
      <c r="B10" s="83" t="s">
        <v>58</v>
      </c>
      <c r="C10" s="83"/>
      <c r="D10" s="83"/>
      <c r="E10" s="76"/>
      <c r="F10" s="82">
        <f>SUM(F4:F7)</f>
        <v>0</v>
      </c>
    </row>
    <row r="11" spans="1:16" ht="21" customHeight="1" x14ac:dyDescent="0.2">
      <c r="A11" s="78"/>
      <c r="B11" s="77" t="s">
        <v>57</v>
      </c>
      <c r="C11" s="76"/>
      <c r="D11" s="76"/>
      <c r="E11" s="76"/>
      <c r="F11" s="75">
        <f>PRODUCT(F10,0.21)</f>
        <v>0</v>
      </c>
    </row>
    <row r="12" spans="1:16" ht="21" customHeight="1" x14ac:dyDescent="0.25">
      <c r="A12" s="78"/>
      <c r="B12" s="81" t="s">
        <v>56</v>
      </c>
      <c r="C12" s="81"/>
      <c r="D12" s="80"/>
      <c r="E12" s="80"/>
      <c r="F12" s="79">
        <f>SUM(F10:F11)</f>
        <v>0</v>
      </c>
      <c r="P12" s="74"/>
    </row>
    <row r="13" spans="1:16" ht="21" customHeight="1" x14ac:dyDescent="0.2">
      <c r="A13" s="78"/>
      <c r="B13" s="77"/>
      <c r="C13" s="77"/>
      <c r="D13" s="76"/>
      <c r="E13" s="76"/>
      <c r="F13" s="75"/>
      <c r="P13" s="74"/>
    </row>
    <row r="14" spans="1:16" ht="21" customHeight="1" x14ac:dyDescent="0.2">
      <c r="A14" s="69"/>
      <c r="B14" s="70"/>
      <c r="C14" s="70"/>
      <c r="D14" s="69"/>
      <c r="E14" s="73"/>
    </row>
    <row r="15" spans="1:16" ht="21" customHeight="1" x14ac:dyDescent="0.2">
      <c r="A15" s="69"/>
      <c r="B15" s="70"/>
      <c r="C15" s="70"/>
      <c r="D15" s="69"/>
      <c r="E15" s="73"/>
    </row>
    <row r="16" spans="1:16" ht="21" customHeight="1" x14ac:dyDescent="0.2">
      <c r="A16" s="69"/>
      <c r="B16" s="70"/>
      <c r="C16" s="70"/>
      <c r="D16" s="69"/>
      <c r="E16" s="69"/>
    </row>
    <row r="17" spans="1:10" ht="21" customHeight="1" x14ac:dyDescent="0.2">
      <c r="A17" s="69"/>
      <c r="B17" s="70"/>
      <c r="C17" s="70"/>
      <c r="D17" s="69"/>
      <c r="E17" s="69"/>
    </row>
    <row r="18" spans="1:10" ht="21" customHeight="1" x14ac:dyDescent="0.2">
      <c r="A18" s="69"/>
      <c r="B18" s="71"/>
      <c r="C18" s="71"/>
      <c r="D18" s="69"/>
      <c r="E18" s="69"/>
    </row>
    <row r="19" spans="1:10" ht="21" customHeight="1" x14ac:dyDescent="0.2">
      <c r="A19" s="69"/>
      <c r="B19" s="70"/>
      <c r="C19" s="70"/>
      <c r="D19" s="69"/>
      <c r="E19" s="69"/>
    </row>
    <row r="20" spans="1:10" ht="21" customHeight="1" x14ac:dyDescent="0.2">
      <c r="A20" s="69"/>
      <c r="B20" s="70"/>
      <c r="C20" s="70"/>
      <c r="D20" s="69"/>
      <c r="E20" s="69"/>
      <c r="J20" s="72"/>
    </row>
    <row r="21" spans="1:10" ht="21" customHeight="1" x14ac:dyDescent="0.2">
      <c r="A21" s="69"/>
      <c r="B21" s="71"/>
      <c r="C21" s="71"/>
      <c r="D21" s="69"/>
      <c r="E21" s="69"/>
    </row>
    <row r="22" spans="1:10" ht="21" customHeight="1" x14ac:dyDescent="0.2">
      <c r="A22" s="69"/>
      <c r="B22" s="70"/>
      <c r="C22" s="70"/>
      <c r="D22" s="69"/>
      <c r="E22" s="69"/>
    </row>
    <row r="23" spans="1:10" ht="21" customHeight="1" x14ac:dyDescent="0.2">
      <c r="A23" s="69"/>
      <c r="B23" s="70"/>
      <c r="C23" s="70"/>
      <c r="D23" s="69"/>
      <c r="E23" s="69"/>
    </row>
  </sheetData>
  <sheetProtection algorithmName="SHA-512" hashValue="f/IDkY51fEh6MCFMoibWqZcrbpHBXq0i/WAocYMccENH8SGwVibGnnauOlkHbAtW/vqG7dydkI6L3KueeYMX2g==" saltValue="eig4efQHM5bCY7VKz3Hrkw==" spinCount="100000" sheet="1" objects="1" scenarios="1"/>
  <mergeCells count="16">
    <mergeCell ref="A1:F1"/>
    <mergeCell ref="B2:C2"/>
    <mergeCell ref="B4:C4"/>
    <mergeCell ref="B5:C5"/>
    <mergeCell ref="B6:C6"/>
    <mergeCell ref="B7:C7"/>
    <mergeCell ref="B10:D10"/>
    <mergeCell ref="B12:C12"/>
    <mergeCell ref="B14:C14"/>
    <mergeCell ref="B23:C23"/>
    <mergeCell ref="B15:C15"/>
    <mergeCell ref="B16:C16"/>
    <mergeCell ref="B17:C17"/>
    <mergeCell ref="B19:C19"/>
    <mergeCell ref="B20:C20"/>
    <mergeCell ref="B22:C22"/>
  </mergeCells>
  <pageMargins left="0.78740157480314965" right="0.78740157480314965" top="0.98425196850393704" bottom="0.98425196850393704" header="0.51181102362204722" footer="0.51181102362204722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Normal="100" zoomScaleSheetLayoutView="100" workbookViewId="0">
      <selection activeCell="C5" sqref="C5"/>
    </sheetView>
  </sheetViews>
  <sheetFormatPr defaultRowHeight="12.75" x14ac:dyDescent="0.2"/>
  <cols>
    <col min="1" max="1" width="6" customWidth="1"/>
    <col min="2" max="2" width="34.7109375" customWidth="1"/>
    <col min="3" max="3" width="54" customWidth="1"/>
    <col min="4" max="4" width="6.42578125" style="3" customWidth="1"/>
    <col min="5" max="5" width="11.5703125" customWidth="1"/>
    <col min="6" max="6" width="13.85546875" style="2" customWidth="1"/>
    <col min="7" max="7" width="19.7109375" style="1" customWidth="1"/>
    <col min="9" max="9" width="12" bestFit="1" customWidth="1"/>
  </cols>
  <sheetData>
    <row r="1" spans="1:7" s="34" customFormat="1" ht="21" customHeight="1" thickBot="1" x14ac:dyDescent="0.25">
      <c r="A1" s="56" t="s">
        <v>30</v>
      </c>
      <c r="B1" s="57"/>
      <c r="C1" s="57"/>
      <c r="D1" s="57"/>
      <c r="E1" s="57"/>
      <c r="F1" s="57"/>
      <c r="G1" s="58"/>
    </row>
    <row r="2" spans="1:7" s="34" customFormat="1" ht="21" customHeight="1" x14ac:dyDescent="0.2">
      <c r="A2" s="59" t="s">
        <v>29</v>
      </c>
      <c r="B2" s="60"/>
      <c r="C2" s="60"/>
      <c r="D2" s="60"/>
      <c r="E2" s="60"/>
      <c r="F2" s="60"/>
      <c r="G2" s="61"/>
    </row>
    <row r="3" spans="1:7" s="34" customFormat="1" ht="21" customHeight="1" x14ac:dyDescent="0.2">
      <c r="A3" s="41" t="s">
        <v>19</v>
      </c>
      <c r="B3" s="39" t="s">
        <v>28</v>
      </c>
      <c r="C3" s="40" t="s">
        <v>27</v>
      </c>
      <c r="D3" s="39" t="s">
        <v>16</v>
      </c>
      <c r="E3" s="38" t="s">
        <v>15</v>
      </c>
      <c r="F3" s="37" t="s">
        <v>14</v>
      </c>
      <c r="G3" s="36" t="s">
        <v>26</v>
      </c>
    </row>
    <row r="4" spans="1:7" s="34" customFormat="1" ht="21" customHeight="1" x14ac:dyDescent="0.2">
      <c r="A4" s="33"/>
      <c r="B4" s="12"/>
      <c r="C4" s="32" t="s">
        <v>25</v>
      </c>
      <c r="D4" s="31" t="s">
        <v>11</v>
      </c>
      <c r="E4" s="31">
        <v>28</v>
      </c>
      <c r="F4" s="107"/>
      <c r="G4" s="30">
        <f>E4*F4</f>
        <v>0</v>
      </c>
    </row>
    <row r="5" spans="1:7" s="34" customFormat="1" ht="33" customHeight="1" x14ac:dyDescent="0.2">
      <c r="A5" s="33"/>
      <c r="B5" s="12"/>
      <c r="C5" s="35" t="s">
        <v>24</v>
      </c>
      <c r="D5" s="31" t="s">
        <v>2</v>
      </c>
      <c r="E5" s="31">
        <v>17</v>
      </c>
      <c r="F5" s="107"/>
      <c r="G5" s="30">
        <f>E5*F5</f>
        <v>0</v>
      </c>
    </row>
    <row r="6" spans="1:7" s="34" customFormat="1" ht="21" customHeight="1" x14ac:dyDescent="0.2">
      <c r="A6" s="33"/>
      <c r="B6" s="12"/>
      <c r="C6" s="32" t="s">
        <v>23</v>
      </c>
      <c r="D6" s="31" t="s">
        <v>2</v>
      </c>
      <c r="E6" s="31">
        <v>17</v>
      </c>
      <c r="F6" s="107"/>
      <c r="G6" s="30">
        <f>E6*F6</f>
        <v>0</v>
      </c>
    </row>
    <row r="7" spans="1:7" s="29" customFormat="1" ht="21" customHeight="1" x14ac:dyDescent="0.2">
      <c r="A7" s="33"/>
      <c r="B7" s="12"/>
      <c r="C7" s="32" t="s">
        <v>22</v>
      </c>
      <c r="D7" s="31" t="s">
        <v>11</v>
      </c>
      <c r="E7" s="31">
        <v>26</v>
      </c>
      <c r="F7" s="107"/>
      <c r="G7" s="30">
        <f>E7*F7</f>
        <v>0</v>
      </c>
    </row>
    <row r="8" spans="1:7" ht="21" customHeight="1" x14ac:dyDescent="0.2">
      <c r="A8" s="65" t="s">
        <v>21</v>
      </c>
      <c r="B8" s="66"/>
      <c r="C8" s="66"/>
      <c r="D8" s="66"/>
      <c r="E8" s="66"/>
      <c r="F8" s="66"/>
      <c r="G8" s="28">
        <f>SUM(G4:G7)</f>
        <v>0</v>
      </c>
    </row>
    <row r="9" spans="1:7" ht="21" customHeight="1" x14ac:dyDescent="0.2">
      <c r="A9" s="27"/>
      <c r="B9" s="25"/>
      <c r="C9" s="25"/>
      <c r="D9" s="26"/>
      <c r="E9" s="25"/>
      <c r="F9" s="24"/>
      <c r="G9" s="23"/>
    </row>
    <row r="10" spans="1:7" ht="21" customHeight="1" x14ac:dyDescent="0.2">
      <c r="A10" s="62" t="s">
        <v>20</v>
      </c>
      <c r="B10" s="63"/>
      <c r="C10" s="63"/>
      <c r="D10" s="63"/>
      <c r="E10" s="63"/>
      <c r="F10" s="63"/>
      <c r="G10" s="64"/>
    </row>
    <row r="11" spans="1:7" ht="21" customHeight="1" x14ac:dyDescent="0.2">
      <c r="A11" s="15" t="s">
        <v>19</v>
      </c>
      <c r="B11" s="13" t="s">
        <v>18</v>
      </c>
      <c r="C11" s="22" t="s">
        <v>17</v>
      </c>
      <c r="D11" s="21" t="s">
        <v>16</v>
      </c>
      <c r="E11" s="21" t="s">
        <v>15</v>
      </c>
      <c r="F11" s="20" t="s">
        <v>14</v>
      </c>
      <c r="G11" s="17" t="s">
        <v>13</v>
      </c>
    </row>
    <row r="12" spans="1:7" ht="21" customHeight="1" x14ac:dyDescent="0.2">
      <c r="A12" s="15"/>
      <c r="B12" s="19" t="s">
        <v>12</v>
      </c>
      <c r="C12" s="19"/>
      <c r="D12" s="13"/>
      <c r="E12" s="13"/>
      <c r="F12" s="18"/>
      <c r="G12" s="17"/>
    </row>
    <row r="13" spans="1:7" ht="21" customHeight="1" x14ac:dyDescent="0.2">
      <c r="A13" s="15">
        <v>1</v>
      </c>
      <c r="B13" s="12" t="s">
        <v>53</v>
      </c>
      <c r="C13" s="12" t="s">
        <v>54</v>
      </c>
      <c r="D13" s="13" t="s">
        <v>11</v>
      </c>
      <c r="E13" s="13">
        <v>28</v>
      </c>
      <c r="F13" s="108"/>
      <c r="G13" s="7">
        <f t="shared" ref="G13:G21" si="0">E13*F13</f>
        <v>0</v>
      </c>
    </row>
    <row r="14" spans="1:7" ht="21" customHeight="1" x14ac:dyDescent="0.2">
      <c r="A14" s="15">
        <v>2</v>
      </c>
      <c r="B14" s="12" t="s">
        <v>10</v>
      </c>
      <c r="C14" s="12" t="s">
        <v>9</v>
      </c>
      <c r="D14" s="14" t="s">
        <v>2</v>
      </c>
      <c r="E14" s="8">
        <v>2</v>
      </c>
      <c r="F14" s="108"/>
      <c r="G14" s="7">
        <f t="shared" si="0"/>
        <v>0</v>
      </c>
    </row>
    <row r="15" spans="1:7" ht="21" customHeight="1" x14ac:dyDescent="0.2">
      <c r="A15" s="15">
        <v>3</v>
      </c>
      <c r="B15" s="12" t="s">
        <v>8</v>
      </c>
      <c r="C15" s="12" t="s">
        <v>7</v>
      </c>
      <c r="D15" s="14" t="s">
        <v>2</v>
      </c>
      <c r="E15" s="8">
        <v>1</v>
      </c>
      <c r="F15" s="108"/>
      <c r="G15" s="7">
        <f t="shared" si="0"/>
        <v>0</v>
      </c>
    </row>
    <row r="16" spans="1:7" ht="21" customHeight="1" x14ac:dyDescent="0.2">
      <c r="A16" s="15">
        <v>4</v>
      </c>
      <c r="B16" s="12" t="s">
        <v>6</v>
      </c>
      <c r="C16" s="12" t="s">
        <v>5</v>
      </c>
      <c r="D16" s="14" t="s">
        <v>2</v>
      </c>
      <c r="E16" s="16">
        <v>6</v>
      </c>
      <c r="F16" s="108"/>
      <c r="G16" s="7">
        <f t="shared" si="0"/>
        <v>0</v>
      </c>
    </row>
    <row r="17" spans="1:9" ht="30" x14ac:dyDescent="0.2">
      <c r="A17" s="15">
        <v>5</v>
      </c>
      <c r="B17" s="53" t="s">
        <v>47</v>
      </c>
      <c r="C17" s="12" t="s">
        <v>48</v>
      </c>
      <c r="D17" s="14" t="s">
        <v>2</v>
      </c>
      <c r="E17" s="13">
        <v>10</v>
      </c>
      <c r="F17" s="108"/>
      <c r="G17" s="7">
        <f t="shared" si="0"/>
        <v>0</v>
      </c>
    </row>
    <row r="18" spans="1:9" ht="21" customHeight="1" x14ac:dyDescent="0.2">
      <c r="A18" s="15">
        <v>6</v>
      </c>
      <c r="B18" s="12" t="s">
        <v>49</v>
      </c>
      <c r="C18" s="12" t="s">
        <v>50</v>
      </c>
      <c r="D18" s="14" t="s">
        <v>2</v>
      </c>
      <c r="E18" s="13">
        <v>4</v>
      </c>
      <c r="F18" s="108"/>
      <c r="G18" s="7">
        <f t="shared" si="0"/>
        <v>0</v>
      </c>
    </row>
    <row r="19" spans="1:9" ht="60" x14ac:dyDescent="0.2">
      <c r="A19" s="10">
        <v>7</v>
      </c>
      <c r="B19" s="9" t="s">
        <v>55</v>
      </c>
      <c r="C19" s="12" t="s">
        <v>51</v>
      </c>
      <c r="D19" s="8" t="s">
        <v>2</v>
      </c>
      <c r="E19" s="11">
        <v>1</v>
      </c>
      <c r="F19" s="109"/>
      <c r="G19" s="7">
        <f t="shared" si="0"/>
        <v>0</v>
      </c>
    </row>
    <row r="20" spans="1:9" ht="21" customHeight="1" x14ac:dyDescent="0.2">
      <c r="A20" s="10">
        <v>8</v>
      </c>
      <c r="B20" s="9" t="s">
        <v>4</v>
      </c>
      <c r="C20" s="9" t="s">
        <v>52</v>
      </c>
      <c r="D20" s="8" t="s">
        <v>2</v>
      </c>
      <c r="E20" s="8">
        <v>2</v>
      </c>
      <c r="F20" s="109"/>
      <c r="G20" s="7">
        <f t="shared" si="0"/>
        <v>0</v>
      </c>
    </row>
    <row r="21" spans="1:9" ht="21" customHeight="1" x14ac:dyDescent="0.2">
      <c r="A21" s="10"/>
      <c r="B21" s="9" t="s">
        <v>3</v>
      </c>
      <c r="C21" s="9" t="s">
        <v>52</v>
      </c>
      <c r="D21" s="8" t="s">
        <v>2</v>
      </c>
      <c r="E21" s="8">
        <v>2</v>
      </c>
      <c r="F21" s="109"/>
      <c r="G21" s="7">
        <f t="shared" si="0"/>
        <v>0</v>
      </c>
    </row>
    <row r="22" spans="1:9" ht="21" customHeight="1" thickBot="1" x14ac:dyDescent="0.25">
      <c r="A22" s="54" t="s">
        <v>1</v>
      </c>
      <c r="B22" s="55"/>
      <c r="C22" s="55"/>
      <c r="D22" s="55"/>
      <c r="E22" s="55"/>
      <c r="F22" s="55"/>
      <c r="G22" s="6">
        <f>SUM(G13:G21)</f>
        <v>0</v>
      </c>
    </row>
    <row r="24" spans="1:9" ht="15.75" x14ac:dyDescent="0.25">
      <c r="C24" s="5" t="s">
        <v>0</v>
      </c>
      <c r="G24" s="4">
        <f>G8+G22</f>
        <v>0</v>
      </c>
      <c r="I24" s="1"/>
    </row>
  </sheetData>
  <sheetProtection algorithmName="SHA-512" hashValue="xMdV7x8IL3sutXsXzWX5kHy6a5/E4wxd51lY64Uy+OJmEQHA2N8HMCLwTOEyBBkC2Cw+IuqxcQ4J3QijQycwdw==" saltValue="r8i8IQtTKBXfKY1XnM5exQ==" spinCount="100000" sheet="1" objects="1" scenarios="1"/>
  <mergeCells count="5">
    <mergeCell ref="A22:F22"/>
    <mergeCell ref="A1:G1"/>
    <mergeCell ref="A2:G2"/>
    <mergeCell ref="A10:G10"/>
    <mergeCell ref="A8:F8"/>
  </mergeCells>
  <pageMargins left="0.70866141732283472" right="0.70866141732283472" top="0.78740157480314965" bottom="0.78740157480314965" header="0.31496062992125984" footer="0.31496062992125984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Normal="100" zoomScaleSheetLayoutView="100" workbookViewId="0">
      <selection activeCell="C28" sqref="C28"/>
    </sheetView>
  </sheetViews>
  <sheetFormatPr defaultRowHeight="12.75" x14ac:dyDescent="0.2"/>
  <cols>
    <col min="1" max="1" width="6" customWidth="1"/>
    <col min="2" max="2" width="36.7109375" customWidth="1"/>
    <col min="3" max="3" width="37.42578125" customWidth="1"/>
    <col min="4" max="4" width="6.42578125" customWidth="1"/>
    <col min="5" max="5" width="11.5703125" customWidth="1"/>
    <col min="6" max="6" width="13.85546875" style="2" customWidth="1"/>
    <col min="7" max="7" width="18" style="1" customWidth="1"/>
    <col min="9" max="9" width="36.85546875" customWidth="1"/>
  </cols>
  <sheetData>
    <row r="1" spans="1:9" s="34" customFormat="1" ht="21" customHeight="1" thickBot="1" x14ac:dyDescent="0.25">
      <c r="A1" s="56" t="s">
        <v>46</v>
      </c>
      <c r="B1" s="57"/>
      <c r="C1" s="57"/>
      <c r="D1" s="57"/>
      <c r="E1" s="57"/>
      <c r="F1" s="57"/>
      <c r="G1" s="58"/>
    </row>
    <row r="2" spans="1:9" s="34" customFormat="1" ht="21" customHeight="1" x14ac:dyDescent="0.25">
      <c r="A2" s="52"/>
      <c r="B2" s="51"/>
      <c r="C2" s="51"/>
      <c r="D2" s="51"/>
      <c r="E2" s="51"/>
      <c r="F2" s="50"/>
      <c r="G2" s="49"/>
    </row>
    <row r="3" spans="1:9" s="34" customFormat="1" ht="21" customHeight="1" x14ac:dyDescent="0.2">
      <c r="A3" s="62" t="s">
        <v>20</v>
      </c>
      <c r="B3" s="63"/>
      <c r="C3" s="63"/>
      <c r="D3" s="63"/>
      <c r="E3" s="63"/>
      <c r="F3" s="63"/>
      <c r="G3" s="64"/>
    </row>
    <row r="4" spans="1:9" s="34" customFormat="1" ht="21" customHeight="1" x14ac:dyDescent="0.2">
      <c r="A4" s="15" t="s">
        <v>19</v>
      </c>
      <c r="B4" s="13" t="s">
        <v>45</v>
      </c>
      <c r="C4" s="22" t="s">
        <v>17</v>
      </c>
      <c r="D4" s="21" t="s">
        <v>16</v>
      </c>
      <c r="E4" s="21" t="s">
        <v>15</v>
      </c>
      <c r="F4" s="20" t="s">
        <v>14</v>
      </c>
      <c r="G4" s="17" t="s">
        <v>13</v>
      </c>
    </row>
    <row r="5" spans="1:9" s="34" customFormat="1" ht="21" customHeight="1" x14ac:dyDescent="0.2">
      <c r="A5" s="15"/>
      <c r="B5" s="67" t="s">
        <v>12</v>
      </c>
      <c r="C5" s="67"/>
      <c r="D5" s="13"/>
      <c r="E5" s="13"/>
      <c r="F5" s="48"/>
      <c r="G5" s="17"/>
    </row>
    <row r="6" spans="1:9" s="34" customFormat="1" ht="21" customHeight="1" x14ac:dyDescent="0.2">
      <c r="A6" s="110">
        <v>1</v>
      </c>
      <c r="B6" s="115" t="s">
        <v>44</v>
      </c>
      <c r="C6" s="115" t="s">
        <v>43</v>
      </c>
      <c r="D6" s="111" t="s">
        <v>2</v>
      </c>
      <c r="E6" s="111">
        <v>8</v>
      </c>
      <c r="F6" s="124"/>
      <c r="G6" s="112">
        <f t="shared" ref="G6:G14" si="0">E6*F6</f>
        <v>0</v>
      </c>
    </row>
    <row r="7" spans="1:9" s="29" customFormat="1" ht="21" customHeight="1" x14ac:dyDescent="0.2">
      <c r="A7" s="110">
        <v>2</v>
      </c>
      <c r="B7" s="115" t="s">
        <v>42</v>
      </c>
      <c r="C7" s="115" t="s">
        <v>41</v>
      </c>
      <c r="D7" s="113" t="s">
        <v>2</v>
      </c>
      <c r="E7" s="114">
        <v>8</v>
      </c>
      <c r="F7" s="124"/>
      <c r="G7" s="112">
        <f t="shared" si="0"/>
        <v>0</v>
      </c>
      <c r="H7" s="34"/>
      <c r="I7" s="34"/>
    </row>
    <row r="8" spans="1:9" s="47" customFormat="1" ht="21" customHeight="1" x14ac:dyDescent="0.2">
      <c r="A8" s="110">
        <v>3</v>
      </c>
      <c r="B8" s="115" t="s">
        <v>40</v>
      </c>
      <c r="C8" s="115" t="s">
        <v>39</v>
      </c>
      <c r="D8" s="113" t="s">
        <v>2</v>
      </c>
      <c r="E8" s="114">
        <v>8</v>
      </c>
      <c r="F8" s="124"/>
      <c r="G8" s="112">
        <f t="shared" si="0"/>
        <v>0</v>
      </c>
      <c r="H8" s="34"/>
      <c r="I8" s="34"/>
    </row>
    <row r="9" spans="1:9" s="34" customFormat="1" ht="21" customHeight="1" x14ac:dyDescent="0.2">
      <c r="A9" s="110">
        <v>4</v>
      </c>
      <c r="B9" s="115" t="s">
        <v>38</v>
      </c>
      <c r="C9" s="115" t="s">
        <v>37</v>
      </c>
      <c r="D9" s="113" t="s">
        <v>2</v>
      </c>
      <c r="E9" s="116">
        <v>8</v>
      </c>
      <c r="F9" s="124"/>
      <c r="G9" s="112">
        <f t="shared" si="0"/>
        <v>0</v>
      </c>
    </row>
    <row r="10" spans="1:9" s="34" customFormat="1" ht="21" customHeight="1" x14ac:dyDescent="0.2">
      <c r="A10" s="110">
        <v>5</v>
      </c>
      <c r="B10" s="115" t="s">
        <v>36</v>
      </c>
      <c r="C10" s="115"/>
      <c r="D10" s="113" t="s">
        <v>2</v>
      </c>
      <c r="E10" s="111">
        <v>8</v>
      </c>
      <c r="F10" s="124"/>
      <c r="G10" s="112">
        <f t="shared" si="0"/>
        <v>0</v>
      </c>
    </row>
    <row r="11" spans="1:9" s="34" customFormat="1" ht="21" customHeight="1" x14ac:dyDescent="0.2">
      <c r="A11" s="110">
        <v>6</v>
      </c>
      <c r="B11" s="115" t="s">
        <v>35</v>
      </c>
      <c r="C11" s="115"/>
      <c r="D11" s="113" t="s">
        <v>2</v>
      </c>
      <c r="E11" s="111">
        <v>8</v>
      </c>
      <c r="F11" s="124"/>
      <c r="G11" s="112">
        <f t="shared" si="0"/>
        <v>0</v>
      </c>
    </row>
    <row r="12" spans="1:9" ht="21" customHeight="1" x14ac:dyDescent="0.2">
      <c r="A12" s="117"/>
      <c r="B12" s="115" t="s">
        <v>34</v>
      </c>
      <c r="C12" s="115"/>
      <c r="D12" s="114" t="s">
        <v>2</v>
      </c>
      <c r="E12" s="111">
        <v>1</v>
      </c>
      <c r="F12" s="125"/>
      <c r="G12" s="112">
        <f t="shared" si="0"/>
        <v>0</v>
      </c>
    </row>
    <row r="13" spans="1:9" ht="21" customHeight="1" x14ac:dyDescent="0.2">
      <c r="A13" s="117">
        <v>7</v>
      </c>
      <c r="B13" s="115" t="s">
        <v>33</v>
      </c>
      <c r="C13" s="118"/>
      <c r="D13" s="114" t="s">
        <v>2</v>
      </c>
      <c r="E13" s="114">
        <v>8</v>
      </c>
      <c r="F13" s="126"/>
      <c r="G13" s="119">
        <f t="shared" si="0"/>
        <v>0</v>
      </c>
    </row>
    <row r="14" spans="1:9" ht="21" customHeight="1" thickBot="1" x14ac:dyDescent="0.25">
      <c r="A14" s="120"/>
      <c r="B14" s="121" t="s">
        <v>32</v>
      </c>
      <c r="C14" s="121"/>
      <c r="D14" s="122" t="s">
        <v>2</v>
      </c>
      <c r="E14" s="122">
        <v>8</v>
      </c>
      <c r="F14" s="127"/>
      <c r="G14" s="123">
        <f t="shared" si="0"/>
        <v>0</v>
      </c>
    </row>
    <row r="15" spans="1:9" ht="21" customHeight="1" x14ac:dyDescent="0.3">
      <c r="A15" s="44"/>
      <c r="B15" s="46"/>
      <c r="C15" s="45"/>
      <c r="D15" s="44"/>
      <c r="E15" s="44"/>
      <c r="F15" s="43"/>
      <c r="G15" s="42"/>
    </row>
    <row r="16" spans="1:9" ht="21" customHeight="1" x14ac:dyDescent="0.25">
      <c r="B16" s="68" t="s">
        <v>31</v>
      </c>
      <c r="C16" s="68"/>
      <c r="G16" s="4">
        <f>SUM(G6:G14)</f>
        <v>0</v>
      </c>
    </row>
  </sheetData>
  <sheetProtection algorithmName="SHA-512" hashValue="f968eJS87a6/NbJMldR4fJ1GHCHAgH3pK286VMtfVqZ768xR/4jaeyj3xtFufCv6w4lqXLQ83GUGFuPVxkk0KA==" saltValue="NUNXHsnqOQMnrjGj7svxOQ==" spinCount="100000" sheet="1" objects="1" scenarios="1"/>
  <mergeCells count="4">
    <mergeCell ref="A1:G1"/>
    <mergeCell ref="A3:G3"/>
    <mergeCell ref="B5:C5"/>
    <mergeCell ref="B16:C16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Celková_rekapitulace_</vt:lpstr>
      <vt:lpstr>Oplocení pletivo</vt:lpstr>
      <vt:lpstr>Regály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dgluzova</dc:creator>
  <cp:lastModifiedBy>dgluzova</cp:lastModifiedBy>
  <dcterms:created xsi:type="dcterms:W3CDTF">2018-06-26T11:38:48Z</dcterms:created>
  <dcterms:modified xsi:type="dcterms:W3CDTF">2018-06-29T10:01:02Z</dcterms:modified>
</cp:coreProperties>
</file>